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4" i="1" l="1"/>
  <c r="E25" i="1" s="1"/>
  <c r="E26" i="1" s="1"/>
  <c r="B24" i="1"/>
  <c r="B25" i="1" s="1"/>
  <c r="B26" i="1" s="1"/>
  <c r="B17" i="1"/>
  <c r="E9" i="1"/>
  <c r="B9" i="1"/>
  <c r="E8" i="1"/>
  <c r="E7" i="1"/>
  <c r="B7" i="1"/>
  <c r="B8" i="1" s="1"/>
</calcChain>
</file>

<file path=xl/sharedStrings.xml><?xml version="1.0" encoding="utf-8"?>
<sst xmlns="http://schemas.openxmlformats.org/spreadsheetml/2006/main" count="37" uniqueCount="20">
  <si>
    <t>Concentrate</t>
  </si>
  <si>
    <r>
      <t xml:space="preserve">Use this calculator when you need to specify the </t>
    </r>
    <r>
      <rPr>
        <b/>
        <sz val="10"/>
        <color indexed="10"/>
        <rFont val="Arial"/>
        <family val="2"/>
      </rPr>
      <t xml:space="preserve">initial </t>
    </r>
    <r>
      <rPr>
        <sz val="10"/>
        <color indexed="10"/>
        <rFont val="Arial"/>
        <family val="2"/>
      </rPr>
      <t>volume of wine. This is the one to use for rs trials.</t>
    </r>
  </si>
  <si>
    <t>Large amounts</t>
  </si>
  <si>
    <t>Small amounts</t>
  </si>
  <si>
    <t>Enter Gallons of solution desired</t>
  </si>
  <si>
    <t>Enter Mls of solution desired</t>
  </si>
  <si>
    <t>Enter Brix of concentrate</t>
  </si>
  <si>
    <t>Enter desired brix of solution (% r.s.)</t>
  </si>
  <si>
    <t>Percentage of concentrate</t>
  </si>
  <si>
    <t>Gallons of Concentrate required</t>
  </si>
  <si>
    <t>mls of concentrate required</t>
  </si>
  <si>
    <t>Gallons of water required</t>
  </si>
  <si>
    <t>mls of water required</t>
  </si>
  <si>
    <t>Use this calculator when you want to specify the initial volume of concentrate</t>
  </si>
  <si>
    <t>Enter the amount of concentrate to be used (in any units)</t>
  </si>
  <si>
    <t>Enter the initial brix of the concentrate</t>
  </si>
  <si>
    <t>Enter the desired final brix of the solution</t>
  </si>
  <si>
    <t>Dilute concentrate with this much water (in same units)</t>
  </si>
  <si>
    <r>
      <t xml:space="preserve">Use this calculator when you need to specify the </t>
    </r>
    <r>
      <rPr>
        <b/>
        <sz val="10"/>
        <rFont val="Arial"/>
        <family val="2"/>
      </rPr>
      <t>finished</t>
    </r>
    <r>
      <rPr>
        <sz val="11"/>
        <color theme="1"/>
        <rFont val="Calibri"/>
        <family val="2"/>
        <scheme val="minor"/>
      </rPr>
      <t xml:space="preserve"> volume</t>
    </r>
  </si>
  <si>
    <t>Enter desired brix of solution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</si>
</sst>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10" fontId="5" fillId="3" borderId="2" xfId="0" applyNumberFormat="1" applyFont="1" applyFill="1" applyBorder="1" applyAlignment="1">
      <alignment horizontal="left" vertical="top" wrapText="1"/>
    </xf>
    <xf numFmtId="0" fontId="5" fillId="3" borderId="2" xfId="0" applyNumberFormat="1" applyFont="1" applyFill="1" applyBorder="1" applyAlignment="1">
      <alignment horizontal="left" vertical="top" wrapText="1"/>
    </xf>
    <xf numFmtId="2" fontId="5" fillId="3" borderId="2" xfId="0" applyNumberFormat="1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horizontal="left" vertical="top" wrapText="1"/>
    </xf>
    <xf numFmtId="10" fontId="6" fillId="4" borderId="2" xfId="0" applyNumberFormat="1" applyFont="1" applyFill="1" applyBorder="1" applyAlignment="1">
      <alignment horizontal="left" vertical="top" wrapText="1"/>
    </xf>
    <xf numFmtId="0" fontId="6" fillId="4" borderId="2" xfId="0" applyNumberFormat="1" applyFont="1" applyFill="1" applyBorder="1" applyAlignment="1">
      <alignment horizontal="left" vertical="top" wrapText="1"/>
    </xf>
    <xf numFmtId="10" fontId="0" fillId="0" borderId="0" xfId="0" applyNumberFormat="1" applyAlignment="1">
      <alignment horizontal="left" vertical="top" wrapText="1"/>
    </xf>
    <xf numFmtId="2" fontId="6" fillId="4" borderId="2" xfId="0" applyNumberFormat="1" applyFont="1" applyFill="1" applyBorder="1" applyAlignment="1">
      <alignment horizontal="left" vertical="top" wrapText="1"/>
    </xf>
    <xf numFmtId="2" fontId="6" fillId="4" borderId="0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E15" sqref="E15"/>
    </sheetView>
  </sheetViews>
  <sheetFormatPr defaultColWidth="16" defaultRowHeight="15" x14ac:dyDescent="0.25"/>
  <cols>
    <col min="1" max="7" width="16" style="2" customWidth="1"/>
    <col min="8" max="8" width="15.5703125" style="2" customWidth="1"/>
    <col min="9" max="256" width="16" style="2"/>
    <col min="257" max="263" width="16" style="2" customWidth="1"/>
    <col min="264" max="264" width="15.5703125" style="2" customWidth="1"/>
    <col min="265" max="512" width="16" style="2"/>
    <col min="513" max="519" width="16" style="2" customWidth="1"/>
    <col min="520" max="520" width="15.5703125" style="2" customWidth="1"/>
    <col min="521" max="768" width="16" style="2"/>
    <col min="769" max="775" width="16" style="2" customWidth="1"/>
    <col min="776" max="776" width="15.5703125" style="2" customWidth="1"/>
    <col min="777" max="1024" width="16" style="2"/>
    <col min="1025" max="1031" width="16" style="2" customWidth="1"/>
    <col min="1032" max="1032" width="15.5703125" style="2" customWidth="1"/>
    <col min="1033" max="1280" width="16" style="2"/>
    <col min="1281" max="1287" width="16" style="2" customWidth="1"/>
    <col min="1288" max="1288" width="15.5703125" style="2" customWidth="1"/>
    <col min="1289" max="1536" width="16" style="2"/>
    <col min="1537" max="1543" width="16" style="2" customWidth="1"/>
    <col min="1544" max="1544" width="15.5703125" style="2" customWidth="1"/>
    <col min="1545" max="1792" width="16" style="2"/>
    <col min="1793" max="1799" width="16" style="2" customWidth="1"/>
    <col min="1800" max="1800" width="15.5703125" style="2" customWidth="1"/>
    <col min="1801" max="2048" width="16" style="2"/>
    <col min="2049" max="2055" width="16" style="2" customWidth="1"/>
    <col min="2056" max="2056" width="15.5703125" style="2" customWidth="1"/>
    <col min="2057" max="2304" width="16" style="2"/>
    <col min="2305" max="2311" width="16" style="2" customWidth="1"/>
    <col min="2312" max="2312" width="15.5703125" style="2" customWidth="1"/>
    <col min="2313" max="2560" width="16" style="2"/>
    <col min="2561" max="2567" width="16" style="2" customWidth="1"/>
    <col min="2568" max="2568" width="15.5703125" style="2" customWidth="1"/>
    <col min="2569" max="2816" width="16" style="2"/>
    <col min="2817" max="2823" width="16" style="2" customWidth="1"/>
    <col min="2824" max="2824" width="15.5703125" style="2" customWidth="1"/>
    <col min="2825" max="3072" width="16" style="2"/>
    <col min="3073" max="3079" width="16" style="2" customWidth="1"/>
    <col min="3080" max="3080" width="15.5703125" style="2" customWidth="1"/>
    <col min="3081" max="3328" width="16" style="2"/>
    <col min="3329" max="3335" width="16" style="2" customWidth="1"/>
    <col min="3336" max="3336" width="15.5703125" style="2" customWidth="1"/>
    <col min="3337" max="3584" width="16" style="2"/>
    <col min="3585" max="3591" width="16" style="2" customWidth="1"/>
    <col min="3592" max="3592" width="15.5703125" style="2" customWidth="1"/>
    <col min="3593" max="3840" width="16" style="2"/>
    <col min="3841" max="3847" width="16" style="2" customWidth="1"/>
    <col min="3848" max="3848" width="15.5703125" style="2" customWidth="1"/>
    <col min="3849" max="4096" width="16" style="2"/>
    <col min="4097" max="4103" width="16" style="2" customWidth="1"/>
    <col min="4104" max="4104" width="15.5703125" style="2" customWidth="1"/>
    <col min="4105" max="4352" width="16" style="2"/>
    <col min="4353" max="4359" width="16" style="2" customWidth="1"/>
    <col min="4360" max="4360" width="15.5703125" style="2" customWidth="1"/>
    <col min="4361" max="4608" width="16" style="2"/>
    <col min="4609" max="4615" width="16" style="2" customWidth="1"/>
    <col min="4616" max="4616" width="15.5703125" style="2" customWidth="1"/>
    <col min="4617" max="4864" width="16" style="2"/>
    <col min="4865" max="4871" width="16" style="2" customWidth="1"/>
    <col min="4872" max="4872" width="15.5703125" style="2" customWidth="1"/>
    <col min="4873" max="5120" width="16" style="2"/>
    <col min="5121" max="5127" width="16" style="2" customWidth="1"/>
    <col min="5128" max="5128" width="15.5703125" style="2" customWidth="1"/>
    <col min="5129" max="5376" width="16" style="2"/>
    <col min="5377" max="5383" width="16" style="2" customWidth="1"/>
    <col min="5384" max="5384" width="15.5703125" style="2" customWidth="1"/>
    <col min="5385" max="5632" width="16" style="2"/>
    <col min="5633" max="5639" width="16" style="2" customWidth="1"/>
    <col min="5640" max="5640" width="15.5703125" style="2" customWidth="1"/>
    <col min="5641" max="5888" width="16" style="2"/>
    <col min="5889" max="5895" width="16" style="2" customWidth="1"/>
    <col min="5896" max="5896" width="15.5703125" style="2" customWidth="1"/>
    <col min="5897" max="6144" width="16" style="2"/>
    <col min="6145" max="6151" width="16" style="2" customWidth="1"/>
    <col min="6152" max="6152" width="15.5703125" style="2" customWidth="1"/>
    <col min="6153" max="6400" width="16" style="2"/>
    <col min="6401" max="6407" width="16" style="2" customWidth="1"/>
    <col min="6408" max="6408" width="15.5703125" style="2" customWidth="1"/>
    <col min="6409" max="6656" width="16" style="2"/>
    <col min="6657" max="6663" width="16" style="2" customWidth="1"/>
    <col min="6664" max="6664" width="15.5703125" style="2" customWidth="1"/>
    <col min="6665" max="6912" width="16" style="2"/>
    <col min="6913" max="6919" width="16" style="2" customWidth="1"/>
    <col min="6920" max="6920" width="15.5703125" style="2" customWidth="1"/>
    <col min="6921" max="7168" width="16" style="2"/>
    <col min="7169" max="7175" width="16" style="2" customWidth="1"/>
    <col min="7176" max="7176" width="15.5703125" style="2" customWidth="1"/>
    <col min="7177" max="7424" width="16" style="2"/>
    <col min="7425" max="7431" width="16" style="2" customWidth="1"/>
    <col min="7432" max="7432" width="15.5703125" style="2" customWidth="1"/>
    <col min="7433" max="7680" width="16" style="2"/>
    <col min="7681" max="7687" width="16" style="2" customWidth="1"/>
    <col min="7688" max="7688" width="15.5703125" style="2" customWidth="1"/>
    <col min="7689" max="7936" width="16" style="2"/>
    <col min="7937" max="7943" width="16" style="2" customWidth="1"/>
    <col min="7944" max="7944" width="15.5703125" style="2" customWidth="1"/>
    <col min="7945" max="8192" width="16" style="2"/>
    <col min="8193" max="8199" width="16" style="2" customWidth="1"/>
    <col min="8200" max="8200" width="15.5703125" style="2" customWidth="1"/>
    <col min="8201" max="8448" width="16" style="2"/>
    <col min="8449" max="8455" width="16" style="2" customWidth="1"/>
    <col min="8456" max="8456" width="15.5703125" style="2" customWidth="1"/>
    <col min="8457" max="8704" width="16" style="2"/>
    <col min="8705" max="8711" width="16" style="2" customWidth="1"/>
    <col min="8712" max="8712" width="15.5703125" style="2" customWidth="1"/>
    <col min="8713" max="8960" width="16" style="2"/>
    <col min="8961" max="8967" width="16" style="2" customWidth="1"/>
    <col min="8968" max="8968" width="15.5703125" style="2" customWidth="1"/>
    <col min="8969" max="9216" width="16" style="2"/>
    <col min="9217" max="9223" width="16" style="2" customWidth="1"/>
    <col min="9224" max="9224" width="15.5703125" style="2" customWidth="1"/>
    <col min="9225" max="9472" width="16" style="2"/>
    <col min="9473" max="9479" width="16" style="2" customWidth="1"/>
    <col min="9480" max="9480" width="15.5703125" style="2" customWidth="1"/>
    <col min="9481" max="9728" width="16" style="2"/>
    <col min="9729" max="9735" width="16" style="2" customWidth="1"/>
    <col min="9736" max="9736" width="15.5703125" style="2" customWidth="1"/>
    <col min="9737" max="9984" width="16" style="2"/>
    <col min="9985" max="9991" width="16" style="2" customWidth="1"/>
    <col min="9992" max="9992" width="15.5703125" style="2" customWidth="1"/>
    <col min="9993" max="10240" width="16" style="2"/>
    <col min="10241" max="10247" width="16" style="2" customWidth="1"/>
    <col min="10248" max="10248" width="15.5703125" style="2" customWidth="1"/>
    <col min="10249" max="10496" width="16" style="2"/>
    <col min="10497" max="10503" width="16" style="2" customWidth="1"/>
    <col min="10504" max="10504" width="15.5703125" style="2" customWidth="1"/>
    <col min="10505" max="10752" width="16" style="2"/>
    <col min="10753" max="10759" width="16" style="2" customWidth="1"/>
    <col min="10760" max="10760" width="15.5703125" style="2" customWidth="1"/>
    <col min="10761" max="11008" width="16" style="2"/>
    <col min="11009" max="11015" width="16" style="2" customWidth="1"/>
    <col min="11016" max="11016" width="15.5703125" style="2" customWidth="1"/>
    <col min="11017" max="11264" width="16" style="2"/>
    <col min="11265" max="11271" width="16" style="2" customWidth="1"/>
    <col min="11272" max="11272" width="15.5703125" style="2" customWidth="1"/>
    <col min="11273" max="11520" width="16" style="2"/>
    <col min="11521" max="11527" width="16" style="2" customWidth="1"/>
    <col min="11528" max="11528" width="15.5703125" style="2" customWidth="1"/>
    <col min="11529" max="11776" width="16" style="2"/>
    <col min="11777" max="11783" width="16" style="2" customWidth="1"/>
    <col min="11784" max="11784" width="15.5703125" style="2" customWidth="1"/>
    <col min="11785" max="12032" width="16" style="2"/>
    <col min="12033" max="12039" width="16" style="2" customWidth="1"/>
    <col min="12040" max="12040" width="15.5703125" style="2" customWidth="1"/>
    <col min="12041" max="12288" width="16" style="2"/>
    <col min="12289" max="12295" width="16" style="2" customWidth="1"/>
    <col min="12296" max="12296" width="15.5703125" style="2" customWidth="1"/>
    <col min="12297" max="12544" width="16" style="2"/>
    <col min="12545" max="12551" width="16" style="2" customWidth="1"/>
    <col min="12552" max="12552" width="15.5703125" style="2" customWidth="1"/>
    <col min="12553" max="12800" width="16" style="2"/>
    <col min="12801" max="12807" width="16" style="2" customWidth="1"/>
    <col min="12808" max="12808" width="15.5703125" style="2" customWidth="1"/>
    <col min="12809" max="13056" width="16" style="2"/>
    <col min="13057" max="13063" width="16" style="2" customWidth="1"/>
    <col min="13064" max="13064" width="15.5703125" style="2" customWidth="1"/>
    <col min="13065" max="13312" width="16" style="2"/>
    <col min="13313" max="13319" width="16" style="2" customWidth="1"/>
    <col min="13320" max="13320" width="15.5703125" style="2" customWidth="1"/>
    <col min="13321" max="13568" width="16" style="2"/>
    <col min="13569" max="13575" width="16" style="2" customWidth="1"/>
    <col min="13576" max="13576" width="15.5703125" style="2" customWidth="1"/>
    <col min="13577" max="13824" width="16" style="2"/>
    <col min="13825" max="13831" width="16" style="2" customWidth="1"/>
    <col min="13832" max="13832" width="15.5703125" style="2" customWidth="1"/>
    <col min="13833" max="14080" width="16" style="2"/>
    <col min="14081" max="14087" width="16" style="2" customWidth="1"/>
    <col min="14088" max="14088" width="15.5703125" style="2" customWidth="1"/>
    <col min="14089" max="14336" width="16" style="2"/>
    <col min="14337" max="14343" width="16" style="2" customWidth="1"/>
    <col min="14344" max="14344" width="15.5703125" style="2" customWidth="1"/>
    <col min="14345" max="14592" width="16" style="2"/>
    <col min="14593" max="14599" width="16" style="2" customWidth="1"/>
    <col min="14600" max="14600" width="15.5703125" style="2" customWidth="1"/>
    <col min="14601" max="14848" width="16" style="2"/>
    <col min="14849" max="14855" width="16" style="2" customWidth="1"/>
    <col min="14856" max="14856" width="15.5703125" style="2" customWidth="1"/>
    <col min="14857" max="15104" width="16" style="2"/>
    <col min="15105" max="15111" width="16" style="2" customWidth="1"/>
    <col min="15112" max="15112" width="15.5703125" style="2" customWidth="1"/>
    <col min="15113" max="15360" width="16" style="2"/>
    <col min="15361" max="15367" width="16" style="2" customWidth="1"/>
    <col min="15368" max="15368" width="15.5703125" style="2" customWidth="1"/>
    <col min="15369" max="15616" width="16" style="2"/>
    <col min="15617" max="15623" width="16" style="2" customWidth="1"/>
    <col min="15624" max="15624" width="15.5703125" style="2" customWidth="1"/>
    <col min="15625" max="15872" width="16" style="2"/>
    <col min="15873" max="15879" width="16" style="2" customWidth="1"/>
    <col min="15880" max="15880" width="15.5703125" style="2" customWidth="1"/>
    <col min="15881" max="16128" width="16" style="2"/>
    <col min="16129" max="16135" width="16" style="2" customWidth="1"/>
    <col min="16136" max="16136" width="15.5703125" style="2" customWidth="1"/>
    <col min="16137" max="16384" width="16" style="2"/>
  </cols>
  <sheetData>
    <row r="1" spans="1:9" ht="15.75" x14ac:dyDescent="0.25">
      <c r="A1" s="1" t="s">
        <v>0</v>
      </c>
    </row>
    <row r="2" spans="1:9" x14ac:dyDescent="0.25">
      <c r="C2" s="3" t="s">
        <v>1</v>
      </c>
      <c r="D2" s="3"/>
      <c r="F2"/>
      <c r="G2"/>
      <c r="H2"/>
      <c r="I2"/>
    </row>
    <row r="3" spans="1:9" ht="15.75" thickBot="1" x14ac:dyDescent="0.3">
      <c r="A3" s="4" t="s">
        <v>2</v>
      </c>
      <c r="D3" s="4" t="s">
        <v>3</v>
      </c>
      <c r="F3"/>
      <c r="G3"/>
      <c r="H3"/>
      <c r="I3"/>
    </row>
    <row r="4" spans="1:9" ht="30.75" thickBot="1" x14ac:dyDescent="0.3">
      <c r="A4" s="2" t="s">
        <v>4</v>
      </c>
      <c r="B4" s="5">
        <v>4941</v>
      </c>
      <c r="D4" s="2" t="s">
        <v>5</v>
      </c>
      <c r="E4" s="5">
        <v>100</v>
      </c>
      <c r="F4"/>
      <c r="G4"/>
      <c r="H4"/>
      <c r="I4"/>
    </row>
    <row r="5" spans="1:9" ht="30.75" thickBot="1" x14ac:dyDescent="0.3">
      <c r="A5" s="2" t="s">
        <v>6</v>
      </c>
      <c r="B5" s="6">
        <v>68</v>
      </c>
      <c r="D5" s="2" t="s">
        <v>6</v>
      </c>
      <c r="E5" s="6">
        <v>68</v>
      </c>
      <c r="F5"/>
      <c r="G5"/>
      <c r="H5"/>
      <c r="I5"/>
    </row>
    <row r="6" spans="1:9" ht="45.75" thickBot="1" x14ac:dyDescent="0.3">
      <c r="A6" s="2" t="s">
        <v>7</v>
      </c>
      <c r="B6" s="7">
        <v>1</v>
      </c>
      <c r="D6" s="2" t="s">
        <v>7</v>
      </c>
      <c r="E6" s="7">
        <v>1.2</v>
      </c>
      <c r="F6"/>
      <c r="G6"/>
      <c r="H6"/>
      <c r="I6"/>
    </row>
    <row r="7" spans="1:9" ht="30.75" thickBot="1" x14ac:dyDescent="0.3">
      <c r="A7" s="2" t="s">
        <v>8</v>
      </c>
      <c r="B7" s="8">
        <f>(1/((B5-B6)/B6))</f>
        <v>1.4925373134328358E-2</v>
      </c>
      <c r="D7" s="2" t="s">
        <v>8</v>
      </c>
      <c r="E7" s="8">
        <f>(1/((E5-E6)/E6))</f>
        <v>1.7964071856287425E-2</v>
      </c>
      <c r="F7"/>
      <c r="G7"/>
      <c r="H7"/>
      <c r="I7"/>
    </row>
    <row r="8" spans="1:9" ht="45.75" thickBot="1" x14ac:dyDescent="0.3">
      <c r="A8" s="2" t="s">
        <v>9</v>
      </c>
      <c r="B8" s="9">
        <f>(B4*B7)</f>
        <v>73.74626865671641</v>
      </c>
      <c r="C8"/>
      <c r="D8" s="2" t="s">
        <v>10</v>
      </c>
      <c r="E8" s="10">
        <f>(E4/((E5-E6)/E6))</f>
        <v>1.7964071856287427</v>
      </c>
      <c r="F8"/>
      <c r="G8"/>
      <c r="H8"/>
      <c r="I8"/>
    </row>
    <row r="9" spans="1:9" ht="30.75" thickBot="1" x14ac:dyDescent="0.3">
      <c r="A9" s="2" t="s">
        <v>11</v>
      </c>
      <c r="B9" s="10">
        <f>(B4)</f>
        <v>4941</v>
      </c>
      <c r="C9"/>
      <c r="D9" s="2" t="s">
        <v>12</v>
      </c>
      <c r="E9" s="10">
        <f>(E4)</f>
        <v>100</v>
      </c>
      <c r="F9"/>
      <c r="G9"/>
      <c r="H9"/>
      <c r="I9"/>
    </row>
    <row r="10" spans="1:9" x14ac:dyDescent="0.25">
      <c r="F10"/>
      <c r="G10"/>
      <c r="H10"/>
      <c r="I10"/>
    </row>
    <row r="11" spans="1:9" ht="15.75" x14ac:dyDescent="0.25">
      <c r="A11" s="1" t="s">
        <v>0</v>
      </c>
    </row>
    <row r="12" spans="1:9" ht="90" x14ac:dyDescent="0.25">
      <c r="C12" s="2" t="s">
        <v>13</v>
      </c>
    </row>
    <row r="13" spans="1:9" ht="15.75" thickBot="1" x14ac:dyDescent="0.3"/>
    <row r="14" spans="1:9" ht="75.75" thickBot="1" x14ac:dyDescent="0.3">
      <c r="A14" s="2" t="s">
        <v>14</v>
      </c>
      <c r="B14" s="6">
        <v>50</v>
      </c>
    </row>
    <row r="15" spans="1:9" ht="45.75" thickBot="1" x14ac:dyDescent="0.3">
      <c r="A15" s="2" t="s">
        <v>15</v>
      </c>
      <c r="B15" s="6">
        <v>69</v>
      </c>
    </row>
    <row r="16" spans="1:9" ht="60.75" thickBot="1" x14ac:dyDescent="0.3">
      <c r="A16" s="2" t="s">
        <v>16</v>
      </c>
      <c r="B16" s="6">
        <v>15</v>
      </c>
    </row>
    <row r="17" spans="1:5" ht="75.75" thickBot="1" x14ac:dyDescent="0.3">
      <c r="A17" s="2" t="s">
        <v>17</v>
      </c>
      <c r="B17" s="11">
        <f>(B14*((B15-B16)/B16))</f>
        <v>180</v>
      </c>
    </row>
    <row r="19" spans="1:5" ht="75" x14ac:dyDescent="0.25">
      <c r="C19" s="2" t="s">
        <v>18</v>
      </c>
    </row>
    <row r="20" spans="1:5" ht="15.75" thickBot="1" x14ac:dyDescent="0.3">
      <c r="A20" s="4" t="s">
        <v>2</v>
      </c>
      <c r="D20" s="4" t="s">
        <v>3</v>
      </c>
    </row>
    <row r="21" spans="1:5" ht="30.75" thickBot="1" x14ac:dyDescent="0.3">
      <c r="A21" s="2" t="s">
        <v>4</v>
      </c>
      <c r="B21" s="5">
        <v>250</v>
      </c>
      <c r="D21" s="2" t="s">
        <v>5</v>
      </c>
      <c r="E21" s="5">
        <v>103</v>
      </c>
    </row>
    <row r="22" spans="1:5" ht="30.75" thickBot="1" x14ac:dyDescent="0.3">
      <c r="A22" s="2" t="s">
        <v>6</v>
      </c>
      <c r="B22" s="6">
        <v>68</v>
      </c>
      <c r="D22" s="2" t="s">
        <v>6</v>
      </c>
      <c r="E22" s="6">
        <v>68</v>
      </c>
    </row>
    <row r="23" spans="1:5" ht="30.75" thickBot="1" x14ac:dyDescent="0.3">
      <c r="A23" s="2" t="s">
        <v>19</v>
      </c>
      <c r="B23" s="7">
        <v>0.6</v>
      </c>
      <c r="D23" s="2" t="s">
        <v>19</v>
      </c>
      <c r="E23" s="7">
        <v>23</v>
      </c>
    </row>
    <row r="24" spans="1:5" ht="30.75" thickBot="1" x14ac:dyDescent="0.3">
      <c r="A24" s="2" t="s">
        <v>8</v>
      </c>
      <c r="B24" s="12">
        <f>(1/((B21+(B21/((B22-B23)/B23)))/(B21/((B22-B23)/B23))))</f>
        <v>8.8235294117647058E-3</v>
      </c>
      <c r="D24" s="2" t="s">
        <v>8</v>
      </c>
      <c r="E24" s="12">
        <f>(1/((E21+(E21/((E22-E23)/E23)))/(E21/((E22-E23)/E23))))</f>
        <v>0.33823529411764708</v>
      </c>
    </row>
    <row r="25" spans="1:5" ht="45.75" thickBot="1" x14ac:dyDescent="0.3">
      <c r="A25" s="2" t="s">
        <v>9</v>
      </c>
      <c r="B25" s="13">
        <f>(B21*B24)</f>
        <v>2.2058823529411766</v>
      </c>
      <c r="C25" s="14"/>
      <c r="D25" s="2" t="s">
        <v>10</v>
      </c>
      <c r="E25" s="15">
        <f>(E21*E24)</f>
        <v>34.838235294117652</v>
      </c>
    </row>
    <row r="26" spans="1:5" ht="30.75" thickBot="1" x14ac:dyDescent="0.3">
      <c r="A26" s="2" t="s">
        <v>11</v>
      </c>
      <c r="B26" s="15">
        <f>(B21-B25)</f>
        <v>247.79411764705881</v>
      </c>
      <c r="D26" s="2" t="s">
        <v>12</v>
      </c>
      <c r="E26" s="15">
        <f>(E21-E25)</f>
        <v>68.161764705882348</v>
      </c>
    </row>
    <row r="27" spans="1:5" x14ac:dyDescent="0.25">
      <c r="B27" s="16"/>
      <c r="E27" s="16"/>
    </row>
  </sheetData>
  <mergeCells count="1">
    <mergeCell ref="C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</dc:creator>
  <cp:lastModifiedBy>Gin</cp:lastModifiedBy>
  <dcterms:created xsi:type="dcterms:W3CDTF">2016-05-27T18:30:04Z</dcterms:created>
  <dcterms:modified xsi:type="dcterms:W3CDTF">2016-05-27T18:30:22Z</dcterms:modified>
</cp:coreProperties>
</file>